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rie\direttamente\banca\2017\"/>
    </mc:Choice>
  </mc:AlternateContent>
  <bookViews>
    <workbookView xWindow="0" yWindow="0" windowWidth="12225" windowHeight="7020"/>
  </bookViews>
  <sheets>
    <sheet name="Bilancio 2017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C20" i="1" s="1"/>
  <c r="B15" i="1"/>
  <c r="B14" i="1"/>
  <c r="B13" i="1"/>
  <c r="B9" i="1"/>
  <c r="B8" i="1"/>
  <c r="B7" i="1"/>
  <c r="B6" i="1"/>
  <c r="C10" i="1" s="1"/>
  <c r="C22" i="1" l="1"/>
</calcChain>
</file>

<file path=xl/sharedStrings.xml><?xml version="1.0" encoding="utf-8"?>
<sst xmlns="http://schemas.openxmlformats.org/spreadsheetml/2006/main" count="19" uniqueCount="18">
  <si>
    <t>Bilancio 2017</t>
  </si>
  <si>
    <t>ENTRATE</t>
  </si>
  <si>
    <t>Avanzo della gestione anno 2016</t>
  </si>
  <si>
    <t>Quote associative</t>
  </si>
  <si>
    <t>Liberalità in contanti</t>
  </si>
  <si>
    <t>Erogazioni liberali</t>
  </si>
  <si>
    <t>Eventi raccolte fondi</t>
  </si>
  <si>
    <t>5 per mille 2015</t>
  </si>
  <si>
    <t>TOTALE ENTRATE</t>
  </si>
  <si>
    <t>USCITE</t>
  </si>
  <si>
    <t>Attività istituzionali: bonifici HOL</t>
  </si>
  <si>
    <t xml:space="preserve">Spese bonifici </t>
  </si>
  <si>
    <t>Spese eventi per raccolte fondi</t>
  </si>
  <si>
    <t>Spese oggetti vari per raccolta fondi</t>
  </si>
  <si>
    <t>Spese bancomat</t>
  </si>
  <si>
    <t>Spese gestione banca</t>
  </si>
  <si>
    <t>TOTALE USCITE</t>
  </si>
  <si>
    <t>AVANZO DELLA GESTIONE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</si>
</sst>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4" fontId="0" fillId="0" borderId="1" xfId="0" applyNumberFormat="1" applyBorder="1"/>
    <xf numFmtId="0" fontId="0" fillId="0" borderId="1" xfId="0" applyFill="1" applyBorder="1"/>
    <xf numFmtId="4" fontId="0" fillId="0" borderId="1" xfId="0" applyNumberFormat="1" applyFill="1" applyBorder="1" applyAlignment="1">
      <alignment vertical="center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/>
    <xf numFmtId="4" fontId="1" fillId="0" borderId="1" xfId="0" applyNumberFormat="1" applyFont="1" applyFill="1" applyBorder="1"/>
    <xf numFmtId="4" fontId="1" fillId="0" borderId="1" xfId="0" applyNumberFormat="1" applyFont="1" applyBorder="1"/>
    <xf numFmtId="0" fontId="0" fillId="0" borderId="0" xfId="0" applyFill="1"/>
    <xf numFmtId="4" fontId="0" fillId="0" borderId="0" xfId="0" applyNumberFormat="1" applyFill="1"/>
    <xf numFmtId="4" fontId="0" fillId="0" borderId="1" xfId="0" applyNumberFormat="1" applyFill="1" applyBorder="1"/>
    <xf numFmtId="4" fontId="2" fillId="0" borderId="1" xfId="0" applyNumberFormat="1" applyFont="1" applyFill="1" applyBorder="1"/>
    <xf numFmtId="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zo 05_02_2017"/>
      <sheetName val="Sancta Santorum 01_04_2017"/>
      <sheetName val="Caravaggio 07_05_2017"/>
      <sheetName val="Sviste Logiche 27_05_2017"/>
      <sheetName val="T-Trane 23_09_2017"/>
      <sheetName val="pranzo 15_10_2017"/>
      <sheetName val="Hokusai 26_11_2017"/>
      <sheetName val="La Falegnameria 20_12_2017"/>
      <sheetName val="Bilancio 2017"/>
      <sheetName val="Dettagli "/>
      <sheetName val="5 per mille "/>
    </sheetNames>
    <sheetDataSet>
      <sheetData sheetId="0">
        <row r="5">
          <cell r="B5">
            <v>2240</v>
          </cell>
        </row>
        <row r="11">
          <cell r="B11">
            <v>990</v>
          </cell>
        </row>
      </sheetData>
      <sheetData sheetId="1">
        <row r="5">
          <cell r="B5">
            <v>1063.5</v>
          </cell>
        </row>
        <row r="11">
          <cell r="B11">
            <v>323.5</v>
          </cell>
        </row>
      </sheetData>
      <sheetData sheetId="2">
        <row r="5">
          <cell r="B5">
            <v>406</v>
          </cell>
        </row>
        <row r="11">
          <cell r="B11">
            <v>36</v>
          </cell>
        </row>
      </sheetData>
      <sheetData sheetId="3">
        <row r="5">
          <cell r="B5">
            <v>605</v>
          </cell>
        </row>
        <row r="11">
          <cell r="B11">
            <v>0</v>
          </cell>
        </row>
      </sheetData>
      <sheetData sheetId="4">
        <row r="5">
          <cell r="B5">
            <v>440</v>
          </cell>
        </row>
        <row r="11">
          <cell r="B11">
            <v>0</v>
          </cell>
        </row>
      </sheetData>
      <sheetData sheetId="5">
        <row r="5">
          <cell r="B5">
            <v>1960</v>
          </cell>
        </row>
        <row r="11">
          <cell r="B11">
            <v>1170</v>
          </cell>
        </row>
      </sheetData>
      <sheetData sheetId="6">
        <row r="5">
          <cell r="B5">
            <v>610</v>
          </cell>
        </row>
        <row r="11">
          <cell r="B11">
            <v>332.5</v>
          </cell>
        </row>
      </sheetData>
      <sheetData sheetId="7">
        <row r="5">
          <cell r="B5">
            <v>535</v>
          </cell>
        </row>
        <row r="11">
          <cell r="B11">
            <v>0</v>
          </cell>
        </row>
      </sheetData>
      <sheetData sheetId="8" refreshError="1"/>
      <sheetData sheetId="9">
        <row r="3">
          <cell r="C3">
            <v>267</v>
          </cell>
          <cell r="E3">
            <v>12</v>
          </cell>
          <cell r="I3">
            <v>28650</v>
          </cell>
          <cell r="L3">
            <v>1507.52</v>
          </cell>
          <cell r="O3">
            <v>21584</v>
          </cell>
        </row>
        <row r="4">
          <cell r="E4">
            <v>168</v>
          </cell>
        </row>
        <row r="7">
          <cell r="F7">
            <v>139.19999999999999</v>
          </cell>
        </row>
      </sheetData>
      <sheetData sheetId="10">
        <row r="2">
          <cell r="B2">
            <v>3477.31</v>
          </cell>
        </row>
        <row r="3">
          <cell r="D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7" workbookViewId="0">
      <selection activeCell="G11" sqref="G11"/>
    </sheetView>
  </sheetViews>
  <sheetFormatPr defaultRowHeight="15" x14ac:dyDescent="0.25"/>
  <cols>
    <col min="1" max="1" width="36.85546875" customWidth="1"/>
    <col min="2" max="2" width="15" customWidth="1"/>
    <col min="3" max="3" width="13.85546875" customWidth="1"/>
  </cols>
  <sheetData>
    <row r="1" spans="1:3" x14ac:dyDescent="0.25">
      <c r="A1" s="1" t="s">
        <v>0</v>
      </c>
      <c r="B1" s="2"/>
      <c r="C1" s="2"/>
    </row>
    <row r="2" spans="1:3" x14ac:dyDescent="0.25">
      <c r="B2" s="2"/>
      <c r="C2" s="2"/>
    </row>
    <row r="3" spans="1:3" x14ac:dyDescent="0.25">
      <c r="A3" s="3" t="s">
        <v>1</v>
      </c>
      <c r="B3" s="4"/>
      <c r="C3" s="4"/>
    </row>
    <row r="4" spans="1:3" x14ac:dyDescent="0.25">
      <c r="A4" s="5" t="s">
        <v>2</v>
      </c>
      <c r="B4" s="6">
        <v>1253.5100000000002</v>
      </c>
      <c r="C4" s="4"/>
    </row>
    <row r="5" spans="1:3" x14ac:dyDescent="0.25">
      <c r="A5" s="5" t="s">
        <v>3</v>
      </c>
      <c r="B5" s="6">
        <v>170</v>
      </c>
      <c r="C5" s="4"/>
    </row>
    <row r="6" spans="1:3" x14ac:dyDescent="0.25">
      <c r="A6" s="5" t="s">
        <v>4</v>
      </c>
      <c r="B6" s="6">
        <f>'[1]Dettagli '!L3</f>
        <v>1507.52</v>
      </c>
      <c r="C6" s="4"/>
    </row>
    <row r="7" spans="1:3" x14ac:dyDescent="0.25">
      <c r="A7" s="5" t="s">
        <v>5</v>
      </c>
      <c r="B7" s="6">
        <f>'[1]Dettagli '!O3</f>
        <v>21584</v>
      </c>
      <c r="C7" s="4"/>
    </row>
    <row r="8" spans="1:3" x14ac:dyDescent="0.25">
      <c r="A8" s="5" t="s">
        <v>6</v>
      </c>
      <c r="B8" s="6">
        <f>SUM('[1]pranzo 05_02_2017'!B5,'[1]Sancta Santorum 01_04_2017'!B5,'[1]Caravaggio 07_05_2017'!B5,'[1]Sviste Logiche 27_05_2017'!B5,'[1]T-Trane 23_09_2017'!B5,'[1]pranzo 15_10_2017'!B5,'[1]Hokusai 26_11_2017'!B5,'[1]La Falegnameria 20_12_2017'!B5)</f>
        <v>7859.5</v>
      </c>
      <c r="C8" s="4"/>
    </row>
    <row r="9" spans="1:3" x14ac:dyDescent="0.25">
      <c r="A9" s="7" t="s">
        <v>7</v>
      </c>
      <c r="B9" s="8">
        <f>'[1]5 per mille '!B2</f>
        <v>3477.31</v>
      </c>
      <c r="C9" s="4"/>
    </row>
    <row r="10" spans="1:3" x14ac:dyDescent="0.25">
      <c r="A10" s="9" t="s">
        <v>8</v>
      </c>
      <c r="B10" s="10"/>
      <c r="C10" s="11">
        <f>SUM(B4:B9)</f>
        <v>35851.839999999997</v>
      </c>
    </row>
    <row r="11" spans="1:3" x14ac:dyDescent="0.25">
      <c r="A11" s="12"/>
      <c r="B11" s="13"/>
      <c r="C11" s="2"/>
    </row>
    <row r="12" spans="1:3" x14ac:dyDescent="0.25">
      <c r="A12" s="9" t="s">
        <v>9</v>
      </c>
      <c r="B12" s="14"/>
      <c r="C12" s="4"/>
    </row>
    <row r="13" spans="1:3" x14ac:dyDescent="0.25">
      <c r="A13" s="5" t="s">
        <v>10</v>
      </c>
      <c r="B13" s="14">
        <f>'[1]Dettagli '!I3</f>
        <v>28650</v>
      </c>
      <c r="C13" s="4"/>
    </row>
    <row r="14" spans="1:3" x14ac:dyDescent="0.25">
      <c r="A14" s="5" t="s">
        <v>11</v>
      </c>
      <c r="B14" s="14">
        <f>'[1]Dettagli '!F7</f>
        <v>139.19999999999999</v>
      </c>
      <c r="C14" s="4"/>
    </row>
    <row r="15" spans="1:3" x14ac:dyDescent="0.25">
      <c r="A15" s="5" t="s">
        <v>12</v>
      </c>
      <c r="B15" s="14">
        <f>SUM('[1]pranzo 05_02_2017'!B11,'[1]Sancta Santorum 01_04_2017'!B11,'[1]Caravaggio 07_05_2017'!B11,'[1]Sviste Logiche 27_05_2017'!B11,'[1]T-Trane 23_09_2017'!B11,'[1]pranzo 15_10_2017'!B11,'[1]Hokusai 26_11_2017'!B11,'[1]La Falegnameria 20_12_2017'!B11)</f>
        <v>2852</v>
      </c>
      <c r="C15" s="4"/>
    </row>
    <row r="16" spans="1:3" x14ac:dyDescent="0.25">
      <c r="A16" s="5" t="s">
        <v>13</v>
      </c>
      <c r="B16" s="14">
        <f>'[1]Dettagli '!C3</f>
        <v>267</v>
      </c>
      <c r="C16" s="4"/>
    </row>
    <row r="17" spans="1:7" x14ac:dyDescent="0.25">
      <c r="A17" s="5" t="s">
        <v>14</v>
      </c>
      <c r="B17" s="14">
        <f>'[1]Dettagli '!E3</f>
        <v>12</v>
      </c>
      <c r="C17" s="4"/>
    </row>
    <row r="18" spans="1:7" x14ac:dyDescent="0.25">
      <c r="A18" s="5" t="s">
        <v>15</v>
      </c>
      <c r="B18" s="14">
        <f>'[1]Dettagli '!E4</f>
        <v>168</v>
      </c>
      <c r="C18" s="4"/>
    </row>
    <row r="19" spans="1:7" x14ac:dyDescent="0.25">
      <c r="A19" s="7" t="s">
        <v>7</v>
      </c>
      <c r="B19" s="15">
        <f>'[1]5 per mille '!D3</f>
        <v>0</v>
      </c>
      <c r="C19" s="4"/>
    </row>
    <row r="20" spans="1:7" x14ac:dyDescent="0.25">
      <c r="A20" s="3" t="s">
        <v>16</v>
      </c>
      <c r="B20" s="11"/>
      <c r="C20" s="11">
        <f>SUM(B13:B19)</f>
        <v>32088.2</v>
      </c>
    </row>
    <row r="21" spans="1:7" x14ac:dyDescent="0.25">
      <c r="A21" s="1"/>
      <c r="B21" s="16"/>
      <c r="C21" s="16"/>
    </row>
    <row r="22" spans="1:7" x14ac:dyDescent="0.25">
      <c r="A22" s="3" t="s">
        <v>17</v>
      </c>
      <c r="B22" s="11"/>
      <c r="C22" s="11">
        <f>(C10-C20)</f>
        <v>3763.6399999999958</v>
      </c>
      <c r="G22" s="2"/>
    </row>
  </sheetData>
  <sheetProtection algorithmName="SHA-512" hashValue="8QU75nOLnVeZ+6evNOrtIa2I/zuRnm59MF8LOiG08MB/ubh6MGpYZP4vRDUCh3jIXJnvxS4Muf6WLe/BiNrLPA==" saltValue="X122SPOXRkLqGd1LyEKlYQ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Bilancio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dcterms:created xsi:type="dcterms:W3CDTF">2018-03-18T10:39:30Z</dcterms:created>
  <dcterms:modified xsi:type="dcterms:W3CDTF">2018-03-18T10:41:12Z</dcterms:modified>
</cp:coreProperties>
</file>